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Calculations" sheetId="1" r:id="rId1"/>
    <sheet name="Model Cell Circuit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5" i="1" l="1"/>
  <c r="H15" i="1" s="1"/>
  <c r="F15" i="1" s="1"/>
  <c r="G11" i="1"/>
  <c r="H11" i="1" s="1"/>
  <c r="I11" i="1" s="1"/>
  <c r="I15" i="1"/>
  <c r="H5" i="1"/>
  <c r="G5" i="1"/>
  <c r="F5" i="1"/>
  <c r="F11" i="1" l="1"/>
  <c r="C15" i="1" l="1"/>
  <c r="C11" i="1"/>
</calcChain>
</file>

<file path=xl/sharedStrings.xml><?xml version="1.0" encoding="utf-8"?>
<sst xmlns="http://schemas.openxmlformats.org/spreadsheetml/2006/main" count="28" uniqueCount="23">
  <si>
    <t>Model Cell Parameters</t>
  </si>
  <si>
    <r>
      <t>Bath (</t>
    </r>
    <r>
      <rPr>
        <b/>
        <u/>
        <sz val="16"/>
        <color theme="1"/>
        <rFont val="Cambria"/>
        <family val="1"/>
        <scheme val="major"/>
      </rPr>
      <t>M</t>
    </r>
    <r>
      <rPr>
        <b/>
        <u/>
        <sz val="16"/>
        <color theme="1"/>
        <rFont val="Symbol"/>
        <family val="1"/>
        <charset val="2"/>
      </rPr>
      <t>W</t>
    </r>
    <r>
      <rPr>
        <b/>
        <u/>
        <sz val="16"/>
        <color theme="1"/>
        <rFont val="Calibri"/>
        <family val="2"/>
        <scheme val="minor"/>
      </rPr>
      <t>)</t>
    </r>
  </si>
  <si>
    <r>
      <t>Patch  (</t>
    </r>
    <r>
      <rPr>
        <b/>
        <u/>
        <sz val="16"/>
        <color theme="1"/>
        <rFont val="Cambria"/>
        <family val="1"/>
        <scheme val="major"/>
      </rPr>
      <t>G</t>
    </r>
    <r>
      <rPr>
        <b/>
        <u/>
        <sz val="16"/>
        <color theme="1"/>
        <rFont val="Symbol"/>
        <family val="1"/>
        <charset val="2"/>
      </rPr>
      <t>W</t>
    </r>
    <r>
      <rPr>
        <b/>
        <u/>
        <sz val="16"/>
        <color theme="1"/>
        <rFont val="Calibri"/>
        <family val="2"/>
        <scheme val="minor"/>
      </rPr>
      <t>)</t>
    </r>
  </si>
  <si>
    <r>
      <t>Cell (</t>
    </r>
    <r>
      <rPr>
        <b/>
        <u/>
        <sz val="16"/>
        <color theme="1"/>
        <rFont val="Cambria"/>
        <family val="1"/>
        <scheme val="major"/>
      </rPr>
      <t>M</t>
    </r>
    <r>
      <rPr>
        <b/>
        <u/>
        <sz val="16"/>
        <color theme="1"/>
        <rFont val="Symbol"/>
        <family val="1"/>
        <charset val="2"/>
      </rPr>
      <t>W</t>
    </r>
    <r>
      <rPr>
        <b/>
        <u/>
        <sz val="16"/>
        <color theme="1"/>
        <rFont val="Calibri"/>
        <family val="2"/>
        <scheme val="minor"/>
      </rPr>
      <t>)</t>
    </r>
  </si>
  <si>
    <r>
      <t>Bath (</t>
    </r>
    <r>
      <rPr>
        <b/>
        <u/>
        <sz val="16"/>
        <color theme="1"/>
        <rFont val="Symbol"/>
        <family val="1"/>
        <charset val="2"/>
      </rPr>
      <t>W</t>
    </r>
    <r>
      <rPr>
        <b/>
        <u/>
        <sz val="16"/>
        <color theme="1"/>
        <rFont val="Calibri"/>
        <family val="2"/>
        <scheme val="minor"/>
      </rPr>
      <t>)</t>
    </r>
  </si>
  <si>
    <r>
      <t>Patch  (</t>
    </r>
    <r>
      <rPr>
        <b/>
        <u/>
        <sz val="16"/>
        <color theme="1"/>
        <rFont val="Symbol"/>
        <family val="1"/>
        <charset val="2"/>
      </rPr>
      <t>W</t>
    </r>
    <r>
      <rPr>
        <b/>
        <u/>
        <sz val="16"/>
        <color theme="1"/>
        <rFont val="Calibri"/>
        <family val="2"/>
        <scheme val="minor"/>
      </rPr>
      <t>)</t>
    </r>
  </si>
  <si>
    <r>
      <t>Cell (</t>
    </r>
    <r>
      <rPr>
        <b/>
        <u/>
        <sz val="16"/>
        <color theme="1"/>
        <rFont val="Symbol"/>
        <family val="1"/>
        <charset val="2"/>
      </rPr>
      <t>W</t>
    </r>
    <r>
      <rPr>
        <b/>
        <u/>
        <sz val="16"/>
        <color theme="1"/>
        <rFont val="Calibri"/>
        <family val="2"/>
        <scheme val="minor"/>
      </rPr>
      <t>)</t>
    </r>
  </si>
  <si>
    <t>mV (output)</t>
  </si>
  <si>
    <t>For Calculations</t>
  </si>
  <si>
    <t>Useful Parts</t>
  </si>
  <si>
    <t>Inject Current, Return mV:</t>
  </si>
  <si>
    <t>Current (A)</t>
  </si>
  <si>
    <t>Output (V)</t>
  </si>
  <si>
    <t>Voltage Step, Return pA:</t>
  </si>
  <si>
    <t>mV (step)</t>
  </si>
  <si>
    <t>pA (inject)</t>
  </si>
  <si>
    <t>pA (output)</t>
  </si>
  <si>
    <t>Using Model Cell</t>
  </si>
  <si>
    <t>C</t>
  </si>
  <si>
    <r>
      <t>Resistance (</t>
    </r>
    <r>
      <rPr>
        <b/>
        <u/>
        <sz val="16"/>
        <color theme="1"/>
        <rFont val="Symbol"/>
        <family val="1"/>
        <charset val="2"/>
      </rPr>
      <t>W,</t>
    </r>
    <r>
      <rPr>
        <b/>
        <u/>
        <sz val="16"/>
        <color theme="1"/>
        <rFont val="Cambria"/>
        <family val="1"/>
        <scheme val="major"/>
      </rPr>
      <t xml:space="preserve"> if_then</t>
    </r>
    <r>
      <rPr>
        <b/>
        <u/>
        <sz val="16"/>
        <color theme="1"/>
        <rFont val="Calibri"/>
        <family val="2"/>
        <scheme val="minor"/>
      </rPr>
      <t>)</t>
    </r>
  </si>
  <si>
    <r>
      <t>Resistance (</t>
    </r>
    <r>
      <rPr>
        <b/>
        <u/>
        <sz val="16"/>
        <color theme="1"/>
        <rFont val="Symbol"/>
        <family val="1"/>
        <charset val="2"/>
      </rPr>
      <t>W,</t>
    </r>
    <r>
      <rPr>
        <b/>
        <u/>
        <sz val="16"/>
        <color theme="1"/>
        <rFont val="Cambria"/>
        <family val="1"/>
        <scheme val="major"/>
      </rPr>
      <t xml:space="preserve"> real</t>
    </r>
    <r>
      <rPr>
        <b/>
        <u/>
        <sz val="16"/>
        <color theme="1"/>
        <rFont val="Calibri"/>
        <family val="2"/>
        <scheme val="minor"/>
      </rPr>
      <t>)</t>
    </r>
  </si>
  <si>
    <t>Model Cell (B,P, or C)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</si>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</sst>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Cambria"/>
      <family val="1"/>
      <scheme val="major"/>
    </font>
    <font>
      <b/>
      <u/>
      <sz val="16"/>
      <color theme="1"/>
      <name val="Symbol"/>
      <family val="1"/>
      <charset val="2"/>
    </font>
    <font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rgb="FF3333CC"/>
      <name val="Calibri"/>
      <family val="2"/>
      <scheme val="minor"/>
    </font>
    <font>
      <b/>
      <i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NumberFormat="1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3" borderId="0" xfId="0" applyFill="1"/>
    <xf numFmtId="0" fontId="7" fillId="3" borderId="0" xfId="0" applyFont="1" applyFill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423863</xdr:colOff>
      <xdr:row>28</xdr:row>
      <xdr:rowOff>153932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8663" cy="54879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18" sqref="E18"/>
    </sheetView>
  </sheetViews>
  <sheetFormatPr defaultRowHeight="15" x14ac:dyDescent="0.25"/>
  <cols>
    <col min="1" max="1" width="44.5703125" style="5" bestFit="1" customWidth="1"/>
    <col min="2" max="3" width="23.7109375" customWidth="1"/>
    <col min="4" max="4" width="28.140625" bestFit="1" customWidth="1"/>
    <col min="5" max="5" width="12" bestFit="1" customWidth="1"/>
    <col min="6" max="6" width="20.7109375" customWidth="1"/>
    <col min="7" max="7" width="36.42578125" customWidth="1"/>
    <col min="8" max="8" width="27.140625" bestFit="1" customWidth="1"/>
    <col min="9" max="9" width="16.7109375" customWidth="1"/>
    <col min="10" max="10" width="10" bestFit="1" customWidth="1"/>
  </cols>
  <sheetData>
    <row r="1" spans="1:9" ht="28.5" x14ac:dyDescent="0.45">
      <c r="A1" s="17"/>
      <c r="B1" s="12"/>
      <c r="C1" s="13" t="s">
        <v>9</v>
      </c>
      <c r="D1" s="14"/>
      <c r="E1" s="3"/>
      <c r="F1" s="8"/>
      <c r="G1" s="24" t="s">
        <v>8</v>
      </c>
      <c r="H1" s="24"/>
      <c r="I1" s="9"/>
    </row>
    <row r="2" spans="1:9" x14ac:dyDescent="0.25">
      <c r="A2" s="17"/>
      <c r="B2" s="12"/>
      <c r="C2" s="12"/>
      <c r="D2" s="12"/>
      <c r="F2" s="9"/>
      <c r="G2" s="9"/>
      <c r="H2" s="9"/>
      <c r="I2" s="9"/>
    </row>
    <row r="3" spans="1:9" ht="26.25" x14ac:dyDescent="0.4">
      <c r="A3" s="18" t="s">
        <v>0</v>
      </c>
      <c r="B3" s="12"/>
      <c r="C3" s="12"/>
      <c r="D3" s="12"/>
      <c r="F3" s="9"/>
      <c r="G3" s="9"/>
      <c r="H3" s="9"/>
      <c r="I3" s="9"/>
    </row>
    <row r="4" spans="1:9" ht="21.75" x14ac:dyDescent="0.35">
      <c r="A4" s="17"/>
      <c r="B4" s="15" t="s">
        <v>1</v>
      </c>
      <c r="C4" s="15" t="s">
        <v>2</v>
      </c>
      <c r="D4" s="15" t="s">
        <v>3</v>
      </c>
      <c r="F4" s="10" t="s">
        <v>4</v>
      </c>
      <c r="G4" s="10" t="s">
        <v>5</v>
      </c>
      <c r="H4" s="10" t="s">
        <v>6</v>
      </c>
      <c r="I4" s="9"/>
    </row>
    <row r="5" spans="1:9" ht="21" x14ac:dyDescent="0.35">
      <c r="A5" s="17"/>
      <c r="B5" s="16">
        <v>10</v>
      </c>
      <c r="C5" s="16">
        <v>10</v>
      </c>
      <c r="D5" s="16">
        <v>500</v>
      </c>
      <c r="F5" s="11">
        <f>B5*1000000</f>
        <v>10000000</v>
      </c>
      <c r="G5" s="11">
        <f>C5*1000000</f>
        <v>10000000</v>
      </c>
      <c r="H5" s="11">
        <f>D5*1000000</f>
        <v>500000000</v>
      </c>
      <c r="I5" s="9"/>
    </row>
    <row r="6" spans="1:9" ht="21" x14ac:dyDescent="0.35">
      <c r="A6" s="17"/>
      <c r="B6" s="16"/>
      <c r="C6" s="16"/>
      <c r="D6" s="16"/>
      <c r="F6" s="11"/>
      <c r="G6" s="11"/>
      <c r="H6" s="11"/>
      <c r="I6" s="9"/>
    </row>
    <row r="7" spans="1:9" ht="26.25" x14ac:dyDescent="0.4">
      <c r="A7" s="18" t="s">
        <v>17</v>
      </c>
      <c r="B7" s="16"/>
      <c r="C7" s="16"/>
      <c r="D7" s="16"/>
      <c r="F7" s="11"/>
      <c r="G7" s="11"/>
      <c r="H7" s="11"/>
      <c r="I7" s="9"/>
    </row>
    <row r="8" spans="1:9" x14ac:dyDescent="0.25">
      <c r="A8" s="17"/>
      <c r="B8" s="12"/>
      <c r="C8" s="12"/>
      <c r="D8" s="12"/>
      <c r="F8" s="9"/>
      <c r="G8" s="9"/>
      <c r="H8" s="9"/>
      <c r="I8" s="9"/>
    </row>
    <row r="9" spans="1:9" ht="23.25" x14ac:dyDescent="0.35">
      <c r="A9" s="19" t="s">
        <v>10</v>
      </c>
      <c r="B9" s="12"/>
      <c r="C9" s="12"/>
      <c r="D9" s="12"/>
      <c r="F9" s="9"/>
      <c r="G9" s="9"/>
      <c r="H9" s="9"/>
      <c r="I9" s="9"/>
    </row>
    <row r="10" spans="1:9" ht="23.25" x14ac:dyDescent="0.35">
      <c r="A10" s="20"/>
      <c r="B10" s="15" t="s">
        <v>15</v>
      </c>
      <c r="C10" s="15" t="s">
        <v>7</v>
      </c>
      <c r="D10" s="15" t="s">
        <v>21</v>
      </c>
      <c r="F10" s="10" t="s">
        <v>11</v>
      </c>
      <c r="G10" s="10" t="s">
        <v>19</v>
      </c>
      <c r="H10" s="10" t="s">
        <v>20</v>
      </c>
      <c r="I10" s="10" t="s">
        <v>12</v>
      </c>
    </row>
    <row r="11" spans="1:9" ht="23.25" x14ac:dyDescent="0.35">
      <c r="A11" s="20"/>
      <c r="B11" s="22">
        <v>10</v>
      </c>
      <c r="C11" s="21">
        <f>I11*1000</f>
        <v>9.9999999999999992E-2</v>
      </c>
      <c r="D11" s="23" t="s">
        <v>22</v>
      </c>
      <c r="E11" s="4"/>
      <c r="F11" s="11">
        <f>B11/1000000000000</f>
        <v>9.9999999999999994E-12</v>
      </c>
      <c r="G11" s="11">
        <f>IF(D11="B",10*1000000,IF(D11="P",10*1000000000,IF(D11="C",500*1000000)))</f>
        <v>10000000</v>
      </c>
      <c r="H11" s="11">
        <f>G11</f>
        <v>10000000</v>
      </c>
      <c r="I11" s="11">
        <f>H11*F11</f>
        <v>9.9999999999999991E-5</v>
      </c>
    </row>
    <row r="12" spans="1:9" ht="23.25" x14ac:dyDescent="0.35">
      <c r="A12" s="20"/>
      <c r="B12" s="12"/>
      <c r="C12" s="12"/>
      <c r="D12" s="12"/>
      <c r="F12" s="9"/>
      <c r="G12" s="9"/>
      <c r="H12" s="9"/>
      <c r="I12" s="9"/>
    </row>
    <row r="13" spans="1:9" ht="23.25" x14ac:dyDescent="0.35">
      <c r="A13" s="19" t="s">
        <v>13</v>
      </c>
      <c r="B13" s="12"/>
      <c r="C13" s="12"/>
      <c r="D13" s="12"/>
      <c r="F13" s="9"/>
      <c r="G13" s="9"/>
      <c r="H13" s="9"/>
      <c r="I13" s="9"/>
    </row>
    <row r="14" spans="1:9" ht="21.75" x14ac:dyDescent="0.35">
      <c r="A14" s="17"/>
      <c r="B14" s="15" t="s">
        <v>14</v>
      </c>
      <c r="C14" s="15" t="s">
        <v>16</v>
      </c>
      <c r="D14" s="15" t="s">
        <v>21</v>
      </c>
      <c r="F14" s="10" t="s">
        <v>11</v>
      </c>
      <c r="G14" s="10" t="s">
        <v>19</v>
      </c>
      <c r="H14" s="10" t="s">
        <v>20</v>
      </c>
      <c r="I14" s="10" t="s">
        <v>12</v>
      </c>
    </row>
    <row r="15" spans="1:9" ht="21" x14ac:dyDescent="0.35">
      <c r="A15" s="17"/>
      <c r="B15" s="22">
        <v>10</v>
      </c>
      <c r="C15" s="21">
        <f>F15*1000000000000</f>
        <v>20.000000000000004</v>
      </c>
      <c r="D15" s="23" t="s">
        <v>18</v>
      </c>
      <c r="E15" s="2"/>
      <c r="F15" s="11">
        <f>I15/H15</f>
        <v>2.0000000000000002E-11</v>
      </c>
      <c r="G15" s="11">
        <f>IF(D15="B",10*1000000,IF(D15="P",10*1000000000,IF(D15="C",500*1000000)))</f>
        <v>500000000</v>
      </c>
      <c r="H15" s="11">
        <f>G15</f>
        <v>500000000</v>
      </c>
      <c r="I15" s="11">
        <f>B15/1000</f>
        <v>0.01</v>
      </c>
    </row>
    <row r="18" spans="4:9" ht="21" x14ac:dyDescent="0.35">
      <c r="D18" s="1"/>
      <c r="F18" s="1"/>
      <c r="G18" s="1"/>
      <c r="H18" s="1"/>
      <c r="I18" s="1"/>
    </row>
    <row r="19" spans="4:9" ht="21" x14ac:dyDescent="0.35">
      <c r="D19" s="2"/>
      <c r="F19" s="2"/>
      <c r="H19" s="6"/>
      <c r="I19" s="2"/>
    </row>
    <row r="23" spans="4:9" x14ac:dyDescent="0.25">
      <c r="F23" s="7"/>
    </row>
  </sheetData>
  <mergeCells count="1">
    <mergeCell ref="G1:H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3" sqref="N3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Calculations</vt:lpstr>
      <vt:lpstr>Model Cell Circuit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Mark</cp:lastModifiedBy>
  <dcterms:created xsi:type="dcterms:W3CDTF">2012-05-21T21:04:20Z</dcterms:created>
  <dcterms:modified xsi:type="dcterms:W3CDTF">2012-06-15T15:08:03Z</dcterms:modified>
</cp:coreProperties>
</file>